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B495AF1C-B350-49F0-9B7F-7472546E3250}" xr6:coauthVersionLast="47" xr6:coauthVersionMax="47" xr10:uidLastSave="{00000000-0000-0000-0000-000000000000}"/>
  <bookViews>
    <workbookView xWindow="-120" yWindow="-120" windowWidth="29040" windowHeight="15720" xr2:uid="{8498D3DA-9F25-4D29-95E2-28BBA1B95769}"/>
  </bookViews>
  <sheets>
    <sheet name="OUTUBRO 20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42" i="1" l="1"/>
  <c r="F34" i="1"/>
  <c r="C33" i="1"/>
  <c r="F32" i="1"/>
  <c r="F28" i="1"/>
  <c r="I23" i="1"/>
  <c r="F15" i="1"/>
  <c r="E15" i="1"/>
  <c r="D15" i="1"/>
  <c r="C15" i="1"/>
  <c r="F17" i="1" s="1"/>
  <c r="L4" i="1" s="1"/>
  <c r="L7" i="1" s="1"/>
  <c r="L6" i="1"/>
  <c r="L5" i="1"/>
</calcChain>
</file>

<file path=xl/sharedStrings.xml><?xml version="1.0" encoding="utf-8"?>
<sst xmlns="http://schemas.openxmlformats.org/spreadsheetml/2006/main" count="88" uniqueCount="62">
  <si>
    <t xml:space="preserve">TOTAL GASTO </t>
  </si>
  <si>
    <t>VALOR</t>
  </si>
  <si>
    <t>ORDINÁRIAS</t>
  </si>
  <si>
    <t>EXTRAORDINÁRIAS</t>
  </si>
  <si>
    <t>DESCRIÇÃO</t>
  </si>
  <si>
    <t>SALÁRIO/PRÓ-LABORE</t>
  </si>
  <si>
    <t>ALIMENTAÇÃO</t>
  </si>
  <si>
    <t xml:space="preserve">TRANSPORTE </t>
  </si>
  <si>
    <t>ADIANTAMENTO</t>
  </si>
  <si>
    <t>FUNDO DE RESERVA</t>
  </si>
  <si>
    <t xml:space="preserve">SÍNDICO </t>
  </si>
  <si>
    <t>-</t>
  </si>
  <si>
    <t>ANTENISTA 2° PARC</t>
  </si>
  <si>
    <t xml:space="preserve">TOTAL </t>
  </si>
  <si>
    <t>ENCARREGADO</t>
  </si>
  <si>
    <t>ANTENISTA 1° PARC</t>
  </si>
  <si>
    <t xml:space="preserve">AUX. ADMINISTRATIVO </t>
  </si>
  <si>
    <t>MULTVARIEDADES 2° PARC</t>
  </si>
  <si>
    <t>SUBSÍNDICO BL. A</t>
  </si>
  <si>
    <t>PINTURA HALLS  1° PARC</t>
  </si>
  <si>
    <t>SUBSÍNDICO BL. B</t>
  </si>
  <si>
    <t>CASA BRASILIA</t>
  </si>
  <si>
    <t>SUBSÍNDICO BL. C</t>
  </si>
  <si>
    <t>CONSTRUMAR</t>
  </si>
  <si>
    <t>SUBSÍNDICO BL. D</t>
  </si>
  <si>
    <t>SUBSÍNDICO BL. E</t>
  </si>
  <si>
    <t>VEMKITEM</t>
  </si>
  <si>
    <t>FIBROMAX</t>
  </si>
  <si>
    <t>CLÁUDIO CAIXA BL. C</t>
  </si>
  <si>
    <t>TOTAL GERAL</t>
  </si>
  <si>
    <t>DEDETIZAÇÃO</t>
  </si>
  <si>
    <t>EXTINTORES</t>
  </si>
  <si>
    <t xml:space="preserve">FUJIOKA </t>
  </si>
  <si>
    <t>ANTENISTA</t>
  </si>
  <si>
    <t xml:space="preserve">VALOR </t>
  </si>
  <si>
    <t>KALUNGA</t>
  </si>
  <si>
    <t xml:space="preserve">JK EXCLUSIVE </t>
  </si>
  <si>
    <t>EQUATORIAL BL.A</t>
  </si>
  <si>
    <t xml:space="preserve"> </t>
  </si>
  <si>
    <t xml:space="preserve">SILVA MARTINS </t>
  </si>
  <si>
    <t>EQUATORIAL BL.B</t>
  </si>
  <si>
    <t>COPA ENERGIA</t>
  </si>
  <si>
    <t>EQUATORIAL BL.C</t>
  </si>
  <si>
    <t xml:space="preserve">HOUSE </t>
  </si>
  <si>
    <t>EQUATORIAL BL.D</t>
  </si>
  <si>
    <t>ORONA</t>
  </si>
  <si>
    <t>EQUATORIAL BL.E</t>
  </si>
  <si>
    <t>ELETRICISTA</t>
  </si>
  <si>
    <t>EQUATORIAL A.C</t>
  </si>
  <si>
    <t>TOTAL EQUATORIAL</t>
  </si>
  <si>
    <t>CLARO/TELEFONE</t>
  </si>
  <si>
    <t>AEROENGE</t>
  </si>
  <si>
    <t xml:space="preserve">SANEAGO MACRO </t>
  </si>
  <si>
    <t>JURÍDICO</t>
  </si>
  <si>
    <t>SANEAGO A.C</t>
  </si>
  <si>
    <t xml:space="preserve">INTELNET </t>
  </si>
  <si>
    <t>TOTAL SANEAGO</t>
  </si>
  <si>
    <t>TOTAL CONCESSIONÁRIAS</t>
  </si>
  <si>
    <t>ISS UNIFICADO</t>
  </si>
  <si>
    <t>DARF</t>
  </si>
  <si>
    <t>FGTS</t>
  </si>
  <si>
    <t>REPASSE FUNDO DE RESERVA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</si>
</sst>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R$&quot;\ * #,##0.00_-;\-&quot;R$&quot;\ * #,##0.00_-;_-&quot;R$&quot;\ * &quot;-&quot;??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rgb="FF3F3F3F"/>
      <name val="Arial"/>
      <family val="2"/>
    </font>
    <font>
      <b/>
      <sz val="12"/>
      <color rgb="FF3F3F3F"/>
      <name val="Calibri"/>
      <family val="2"/>
      <scheme val="minor"/>
    </font>
    <font>
      <sz val="12"/>
      <color rgb="FF3F3F3F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rgb="FF006100"/>
      <name val="Calibri"/>
      <family val="2"/>
      <scheme val="minor"/>
    </font>
    <font>
      <b/>
      <sz val="12"/>
      <color rgb="FF0061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8"/>
      </patternFill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3F3F3F"/>
      </left>
      <right style="thin">
        <color rgb="FF3F3F3F"/>
      </right>
      <top/>
      <bottom style="thin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/>
      <diagonal/>
    </border>
    <border>
      <left style="thin">
        <color rgb="FF3F3F3F"/>
      </left>
      <right/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3F3F3F"/>
      </right>
      <top style="thin">
        <color rgb="FF3F3F3F"/>
      </top>
      <bottom/>
      <diagonal/>
    </border>
    <border>
      <left style="thin">
        <color rgb="FF3F3F3F"/>
      </left>
      <right/>
      <top style="thin">
        <color rgb="FF3F3F3F"/>
      </top>
      <bottom/>
      <diagonal/>
    </border>
    <border>
      <left style="thin">
        <color rgb="FF3F3F3F"/>
      </left>
      <right style="thin">
        <color rgb="FF3F3F3F"/>
      </right>
      <top/>
      <bottom/>
      <diagonal/>
    </border>
    <border>
      <left style="thin">
        <color indexed="64"/>
      </left>
      <right style="thin">
        <color rgb="FF3F3F3F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3" borderId="1" applyNumberFormat="0" applyAlignment="0" applyProtection="0"/>
    <xf numFmtId="0" fontId="1" fillId="4" borderId="0" applyNumberFormat="0" applyBorder="0" applyAlignment="0" applyProtection="0"/>
    <xf numFmtId="0" fontId="4" fillId="5" borderId="0" applyNumberFormat="0" applyBorder="0" applyAlignment="0" applyProtection="0"/>
  </cellStyleXfs>
  <cellXfs count="43">
    <xf numFmtId="0" fontId="0" fillId="0" borderId="0" xfId="0"/>
    <xf numFmtId="0" fontId="4" fillId="5" borderId="1" xfId="5" applyBorder="1" applyAlignment="1">
      <alignment horizontal="center" vertical="center"/>
    </xf>
    <xf numFmtId="0" fontId="5" fillId="4" borderId="1" xfId="4" applyFont="1" applyBorder="1" applyAlignment="1">
      <alignment horizontal="center" vertical="center"/>
    </xf>
    <xf numFmtId="44" fontId="5" fillId="4" borderId="1" xfId="4" applyNumberFormat="1" applyFont="1" applyBorder="1" applyAlignment="1">
      <alignment horizontal="center" vertical="center"/>
    </xf>
    <xf numFmtId="0" fontId="6" fillId="3" borderId="1" xfId="3" applyFont="1" applyAlignment="1">
      <alignment horizontal="center" vertical="center"/>
    </xf>
    <xf numFmtId="0" fontId="7" fillId="3" borderId="1" xfId="3" applyFont="1" applyAlignment="1">
      <alignment horizontal="center" vertical="center"/>
    </xf>
    <xf numFmtId="44" fontId="5" fillId="4" borderId="1" xfId="1" applyFont="1" applyFill="1" applyBorder="1" applyAlignment="1">
      <alignment horizontal="center" vertical="center"/>
    </xf>
    <xf numFmtId="0" fontId="8" fillId="3" borderId="1" xfId="3" applyFont="1" applyAlignment="1">
      <alignment horizontal="center" vertical="center"/>
    </xf>
    <xf numFmtId="44" fontId="8" fillId="3" borderId="1" xfId="1" applyFont="1" applyFill="1" applyBorder="1" applyAlignment="1">
      <alignment horizontal="center" vertical="center"/>
    </xf>
    <xf numFmtId="0" fontId="8" fillId="6" borderId="1" xfId="3" applyFont="1" applyFill="1" applyAlignment="1">
      <alignment horizontal="center" vertical="center"/>
    </xf>
    <xf numFmtId="44" fontId="8" fillId="6" borderId="1" xfId="1" applyFont="1" applyFill="1" applyBorder="1" applyAlignment="1">
      <alignment horizontal="center" vertical="center"/>
    </xf>
    <xf numFmtId="0" fontId="8" fillId="3" borderId="2" xfId="3" applyFont="1" applyBorder="1" applyAlignment="1">
      <alignment horizontal="center" vertical="center"/>
    </xf>
    <xf numFmtId="44" fontId="8" fillId="3" borderId="2" xfId="1" applyFont="1" applyFill="1" applyBorder="1" applyAlignment="1">
      <alignment horizontal="center" vertical="center"/>
    </xf>
    <xf numFmtId="44" fontId="0" fillId="0" borderId="0" xfId="0" applyNumberFormat="1"/>
    <xf numFmtId="44" fontId="8" fillId="3" borderId="1" xfId="1" quotePrefix="1" applyFont="1" applyFill="1" applyBorder="1" applyAlignment="1">
      <alignment horizontal="center" vertical="center"/>
    </xf>
    <xf numFmtId="0" fontId="7" fillId="3" borderId="3" xfId="3" applyFont="1" applyBorder="1" applyAlignment="1">
      <alignment horizontal="center" vertical="center"/>
    </xf>
    <xf numFmtId="44" fontId="7" fillId="3" borderId="3" xfId="1" applyFont="1" applyFill="1" applyBorder="1" applyAlignment="1">
      <alignment horizontal="center" vertical="center"/>
    </xf>
    <xf numFmtId="44" fontId="7" fillId="3" borderId="1" xfId="1" applyFont="1" applyFill="1" applyBorder="1" applyAlignment="1">
      <alignment horizontal="center" vertical="center"/>
    </xf>
    <xf numFmtId="0" fontId="8" fillId="3" borderId="3" xfId="3" applyFont="1" applyBorder="1" applyAlignment="1">
      <alignment horizontal="center" vertical="center"/>
    </xf>
    <xf numFmtId="44" fontId="8" fillId="3" borderId="3" xfId="1" applyFont="1" applyFill="1" applyBorder="1" applyAlignment="1">
      <alignment horizontal="center" vertical="center"/>
    </xf>
    <xf numFmtId="44" fontId="8" fillId="3" borderId="1" xfId="3" applyNumberFormat="1" applyFont="1" applyAlignment="1">
      <alignment horizontal="center" vertical="center"/>
    </xf>
    <xf numFmtId="0" fontId="8" fillId="3" borderId="4" xfId="3" applyFont="1" applyBorder="1" applyAlignment="1">
      <alignment horizontal="center" vertical="center"/>
    </xf>
    <xf numFmtId="44" fontId="8" fillId="3" borderId="5" xfId="1" applyFont="1" applyFill="1" applyBorder="1" applyAlignment="1">
      <alignment horizontal="center" vertical="center"/>
    </xf>
    <xf numFmtId="44" fontId="8" fillId="2" borderId="6" xfId="1" applyFont="1" applyFill="1" applyBorder="1" applyAlignment="1">
      <alignment horizontal="center" vertical="center"/>
    </xf>
    <xf numFmtId="44" fontId="8" fillId="2" borderId="1" xfId="1" applyFont="1" applyFill="1" applyBorder="1" applyAlignment="1">
      <alignment horizontal="center" vertical="center"/>
    </xf>
    <xf numFmtId="0" fontId="9" fillId="0" borderId="0" xfId="0" applyFont="1"/>
    <xf numFmtId="0" fontId="10" fillId="2" borderId="1" xfId="2" applyFont="1" applyBorder="1" applyAlignment="1">
      <alignment horizontal="center" vertical="center"/>
    </xf>
    <xf numFmtId="44" fontId="10" fillId="2" borderId="1" xfId="2" applyNumberFormat="1" applyFont="1" applyBorder="1" applyAlignment="1">
      <alignment horizontal="center" vertical="center"/>
    </xf>
    <xf numFmtId="0" fontId="8" fillId="3" borderId="7" xfId="3" applyFont="1" applyBorder="1" applyAlignment="1">
      <alignment horizontal="center" vertical="center"/>
    </xf>
    <xf numFmtId="44" fontId="8" fillId="6" borderId="3" xfId="1" applyFont="1" applyFill="1" applyBorder="1" applyAlignment="1">
      <alignment horizontal="center" vertical="center"/>
    </xf>
    <xf numFmtId="0" fontId="10" fillId="2" borderId="7" xfId="2" applyFont="1" applyBorder="1" applyAlignment="1">
      <alignment horizontal="center" vertical="center"/>
    </xf>
    <xf numFmtId="44" fontId="10" fillId="2" borderId="5" xfId="2" applyNumberFormat="1" applyFont="1" applyBorder="1" applyAlignment="1">
      <alignment horizontal="center" vertical="center"/>
    </xf>
    <xf numFmtId="0" fontId="11" fillId="2" borderId="3" xfId="2" applyFont="1" applyBorder="1" applyAlignment="1">
      <alignment horizontal="center" vertical="center"/>
    </xf>
    <xf numFmtId="44" fontId="11" fillId="2" borderId="3" xfId="2" applyNumberFormat="1" applyFont="1" applyBorder="1" applyAlignment="1">
      <alignment horizontal="center" vertical="center"/>
    </xf>
    <xf numFmtId="0" fontId="7" fillId="3" borderId="8" xfId="3" applyFont="1" applyBorder="1" applyAlignment="1">
      <alignment horizontal="center" vertical="center"/>
    </xf>
    <xf numFmtId="0" fontId="10" fillId="2" borderId="5" xfId="2" applyFont="1" applyBorder="1" applyAlignment="1">
      <alignment horizontal="center" vertical="center"/>
    </xf>
    <xf numFmtId="0" fontId="3" fillId="3" borderId="1" xfId="3" applyAlignment="1">
      <alignment horizontal="center" vertical="center"/>
    </xf>
    <xf numFmtId="0" fontId="2" fillId="2" borderId="1" xfId="2" applyBorder="1" applyAlignment="1">
      <alignment horizontal="center" vertical="center"/>
    </xf>
    <xf numFmtId="44" fontId="10" fillId="2" borderId="1" xfId="1" applyFont="1" applyFill="1" applyBorder="1" applyAlignment="1">
      <alignment horizontal="center" vertical="center"/>
    </xf>
    <xf numFmtId="0" fontId="10" fillId="2" borderId="5" xfId="2" applyFont="1" applyBorder="1"/>
    <xf numFmtId="44" fontId="10" fillId="2" borderId="5" xfId="2" applyNumberFormat="1" applyFont="1" applyBorder="1"/>
    <xf numFmtId="0" fontId="6" fillId="3" borderId="4" xfId="3" applyFont="1" applyBorder="1" applyAlignment="1">
      <alignment horizontal="center" vertical="center"/>
    </xf>
    <xf numFmtId="44" fontId="8" fillId="3" borderId="9" xfId="1" applyFont="1" applyFill="1" applyBorder="1" applyAlignment="1">
      <alignment horizontal="center" vertical="center"/>
    </xf>
  </cellXfs>
  <cellStyles count="6">
    <cellStyle name="20% - Ênfase1" xfId="4" builtinId="30"/>
    <cellStyle name="Bom" xfId="2" builtinId="26"/>
    <cellStyle name="Ênfase5" xfId="5" builtinId="45"/>
    <cellStyle name="Moeda" xfId="1" builtinId="4"/>
    <cellStyle name="Normal" xfId="0" builtinId="0"/>
    <cellStyle name="Saída" xfId="3" builtinId="21"/>
  </cellStyles>
  <dxfs count="27">
    <dxf>
      <font>
        <b/>
        <strike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rgb="FF000000"/>
        <name val="Calibri"/>
        <family val="2"/>
        <scheme val="none"/>
      </font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2"/>
        <color rgb="FF3F3F3F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2"/>
        <color rgb="FF3F3F3F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2"/>
        <color rgb="FF3F3F3F"/>
        <name val="Calibri"/>
        <family val="2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rgb="FF3F3F3F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2"/>
        <color rgb="FF3F3F3F"/>
        <name val="Arial"/>
        <family val="2"/>
        <scheme val="none"/>
      </font>
      <alignment horizontal="center" vertical="center" textRotation="0" wrapText="0" indent="0" justifyLastLine="0" shrinkToFit="0" readingOrder="0"/>
      <border outline="0">
        <left style="thin">
          <color rgb="FF3F3F3F"/>
        </left>
      </border>
    </dxf>
    <dxf>
      <font>
        <b val="0"/>
        <strike val="0"/>
        <outline val="0"/>
        <shadow val="0"/>
        <u val="none"/>
        <vertAlign val="baseline"/>
        <sz val="12"/>
        <color rgb="FF3F3F3F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2"/>
        <color rgb="FF3F3F3F"/>
        <name val="Arial"/>
        <family val="2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rgb="FF3F3F3F"/>
        <name val="Arial"/>
        <family val="2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rgb="FF3F3F3F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rgb="FF3F3F3F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rgb="FF3F3F3F"/>
        <name val="Calibri"/>
        <family val="2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3F3F3F"/>
        <name val="Arial"/>
        <family val="2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Calibri"/>
        <family val="2"/>
        <scheme val="minor"/>
      </font>
      <numFmt numFmtId="0" formatCode="General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Calibri"/>
        <family val="2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alignment horizontal="center" vertical="center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2"/>
        <color rgb="FF3F3F3F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2"/>
        <color rgb="FF3F3F3F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2"/>
        <color rgb="FF3F3F3F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3F3F3F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2"/>
        <color rgb="FF3F3F3F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2"/>
        <color rgb="FF3F3F3F"/>
        <name val="Calibri"/>
        <family val="2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3F3F3F"/>
        <name val="Arial"/>
        <family val="2"/>
        <scheme val="none"/>
      </font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7327</xdr:rowOff>
    </xdr:from>
    <xdr:to>
      <xdr:col>6</xdr:col>
      <xdr:colOff>0</xdr:colOff>
      <xdr:row>5</xdr:row>
      <xdr:rowOff>7937</xdr:rowOff>
    </xdr:to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D35FA7D9-605D-4A93-AAE2-9921AD1C51D1}"/>
            </a:ext>
          </a:extLst>
        </xdr:cNvPr>
        <xdr:cNvSpPr txBox="1"/>
      </xdr:nvSpPr>
      <xdr:spPr>
        <a:xfrm>
          <a:off x="609600" y="578827"/>
          <a:ext cx="8201025" cy="40066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t-BR" sz="1400">
              <a:latin typeface="Arial" panose="020B0604020202020204" pitchFamily="34" charset="0"/>
              <a:cs typeface="Arial" panose="020B0604020202020204" pitchFamily="34" charset="0"/>
            </a:rPr>
            <a:t>FOLHA DE PAGAMENTO</a:t>
          </a:r>
          <a:r>
            <a:rPr lang="pt-BR" sz="1400" baseline="0">
              <a:latin typeface="Arial" panose="020B0604020202020204" pitchFamily="34" charset="0"/>
              <a:cs typeface="Arial" panose="020B0604020202020204" pitchFamily="34" charset="0"/>
            </a:rPr>
            <a:t> </a:t>
          </a:r>
          <a:endParaRPr lang="pt-BR" sz="14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2</xdr:col>
      <xdr:colOff>1787768</xdr:colOff>
      <xdr:row>20</xdr:row>
      <xdr:rowOff>0</xdr:rowOff>
    </xdr:to>
    <xdr:sp macro="" textlink="">
      <xdr:nvSpPr>
        <xdr:cNvPr id="3" name="CaixaDeTexto 2">
          <a:extLst>
            <a:ext uri="{FF2B5EF4-FFF2-40B4-BE49-F238E27FC236}">
              <a16:creationId xmlns:a16="http://schemas.microsoft.com/office/drawing/2014/main" id="{9CBE3CF0-A36F-4D88-A024-5577DB078FA8}"/>
            </a:ext>
          </a:extLst>
        </xdr:cNvPr>
        <xdr:cNvSpPr txBox="1"/>
      </xdr:nvSpPr>
      <xdr:spPr>
        <a:xfrm>
          <a:off x="609600" y="3571875"/>
          <a:ext cx="3730868" cy="4000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t-BR" sz="1200">
              <a:latin typeface="Arial" panose="020B0604020202020204" pitchFamily="34" charset="0"/>
              <a:cs typeface="Arial" panose="020B0604020202020204" pitchFamily="34" charset="0"/>
            </a:rPr>
            <a:t>CONTRATOS </a:t>
          </a:r>
        </a:p>
      </xdr:txBody>
    </xdr:sp>
    <xdr:clientData/>
  </xdr:twoCellAnchor>
  <xdr:twoCellAnchor>
    <xdr:from>
      <xdr:col>4</xdr:col>
      <xdr:colOff>0</xdr:colOff>
      <xdr:row>17</xdr:row>
      <xdr:rowOff>190499</xdr:rowOff>
    </xdr:from>
    <xdr:to>
      <xdr:col>6</xdr:col>
      <xdr:colOff>0</xdr:colOff>
      <xdr:row>20</xdr:row>
      <xdr:rowOff>7326</xdr:rowOff>
    </xdr:to>
    <xdr:sp macro="" textlink="">
      <xdr:nvSpPr>
        <xdr:cNvPr id="4" name="CaixaDeTexto 3">
          <a:extLst>
            <a:ext uri="{FF2B5EF4-FFF2-40B4-BE49-F238E27FC236}">
              <a16:creationId xmlns:a16="http://schemas.microsoft.com/office/drawing/2014/main" id="{21C73D0B-77E2-4B4D-9FE8-7EE890A4B872}"/>
            </a:ext>
          </a:extLst>
        </xdr:cNvPr>
        <xdr:cNvSpPr txBox="1"/>
      </xdr:nvSpPr>
      <xdr:spPr>
        <a:xfrm>
          <a:off x="5715000" y="3562349"/>
          <a:ext cx="3095625" cy="41690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t-BR" sz="1200">
              <a:latin typeface="Arial" panose="020B0604020202020204" pitchFamily="34" charset="0"/>
              <a:cs typeface="Arial" panose="020B0604020202020204" pitchFamily="34" charset="0"/>
            </a:rPr>
            <a:t>CONCESSIONÁRIAS</a:t>
          </a:r>
        </a:p>
      </xdr:txBody>
    </xdr:sp>
    <xdr:clientData/>
  </xdr:twoCellAnchor>
  <xdr:twoCellAnchor>
    <xdr:from>
      <xdr:col>1</xdr:col>
      <xdr:colOff>7326</xdr:colOff>
      <xdr:row>35</xdr:row>
      <xdr:rowOff>0</xdr:rowOff>
    </xdr:from>
    <xdr:to>
      <xdr:col>2</xdr:col>
      <xdr:colOff>1785937</xdr:colOff>
      <xdr:row>36</xdr:row>
      <xdr:rowOff>181952</xdr:rowOff>
    </xdr:to>
    <xdr:sp macro="" textlink="">
      <xdr:nvSpPr>
        <xdr:cNvPr id="5" name="CaixaDeTexto 4">
          <a:extLst>
            <a:ext uri="{FF2B5EF4-FFF2-40B4-BE49-F238E27FC236}">
              <a16:creationId xmlns:a16="http://schemas.microsoft.com/office/drawing/2014/main" id="{638C78F3-17BE-4F65-8081-7F77A61F6434}"/>
            </a:ext>
          </a:extLst>
        </xdr:cNvPr>
        <xdr:cNvSpPr txBox="1"/>
      </xdr:nvSpPr>
      <xdr:spPr>
        <a:xfrm>
          <a:off x="616926" y="6962775"/>
          <a:ext cx="3721711" cy="37245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t-BR" sz="1200">
              <a:latin typeface="Arial" panose="020B0604020202020204" pitchFamily="34" charset="0"/>
              <a:cs typeface="Arial" panose="020B0604020202020204" pitchFamily="34" charset="0"/>
            </a:rPr>
            <a:t>IMPOSTOS</a:t>
          </a:r>
          <a:r>
            <a:rPr lang="pt-BR" sz="1200" baseline="0">
              <a:latin typeface="Arial" panose="020B0604020202020204" pitchFamily="34" charset="0"/>
              <a:cs typeface="Arial" panose="020B0604020202020204" pitchFamily="34" charset="0"/>
            </a:rPr>
            <a:t> </a:t>
          </a:r>
          <a:endParaRPr lang="pt-BR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600075</xdr:colOff>
      <xdr:row>0</xdr:row>
      <xdr:rowOff>9526</xdr:rowOff>
    </xdr:from>
    <xdr:to>
      <xdr:col>6</xdr:col>
      <xdr:colOff>0</xdr:colOff>
      <xdr:row>1</xdr:row>
      <xdr:rowOff>180975</xdr:rowOff>
    </xdr:to>
    <xdr:sp macro="" textlink="">
      <xdr:nvSpPr>
        <xdr:cNvPr id="6" name="CaixaDeTexto 5">
          <a:extLst>
            <a:ext uri="{FF2B5EF4-FFF2-40B4-BE49-F238E27FC236}">
              <a16:creationId xmlns:a16="http://schemas.microsoft.com/office/drawing/2014/main" id="{647C0C53-7C7A-4687-9F8C-2B197598DDB4}"/>
            </a:ext>
          </a:extLst>
        </xdr:cNvPr>
        <xdr:cNvSpPr txBox="1"/>
      </xdr:nvSpPr>
      <xdr:spPr>
        <a:xfrm>
          <a:off x="600075" y="9526"/>
          <a:ext cx="8210550" cy="36194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t-BR" sz="1200">
              <a:latin typeface="Arial" panose="020B0604020202020204" pitchFamily="34" charset="0"/>
              <a:cs typeface="Arial" panose="020B0604020202020204" pitchFamily="34" charset="0"/>
            </a:rPr>
            <a:t>GASTOS ORDINÁRIOS </a:t>
          </a:r>
        </a:p>
      </xdr:txBody>
    </xdr:sp>
    <xdr:clientData/>
  </xdr:twoCellAnchor>
  <xdr:twoCellAnchor>
    <xdr:from>
      <xdr:col>6</xdr:col>
      <xdr:colOff>603250</xdr:colOff>
      <xdr:row>0</xdr:row>
      <xdr:rowOff>0</xdr:rowOff>
    </xdr:from>
    <xdr:to>
      <xdr:col>9</xdr:col>
      <xdr:colOff>0</xdr:colOff>
      <xdr:row>1</xdr:row>
      <xdr:rowOff>180976</xdr:rowOff>
    </xdr:to>
    <xdr:sp macro="" textlink="">
      <xdr:nvSpPr>
        <xdr:cNvPr id="7" name="CaixaDeTexto 6">
          <a:extLst>
            <a:ext uri="{FF2B5EF4-FFF2-40B4-BE49-F238E27FC236}">
              <a16:creationId xmlns:a16="http://schemas.microsoft.com/office/drawing/2014/main" id="{A209A3BE-45D8-4A46-87A7-A053B34803CD}"/>
            </a:ext>
          </a:extLst>
        </xdr:cNvPr>
        <xdr:cNvSpPr txBox="1"/>
      </xdr:nvSpPr>
      <xdr:spPr>
        <a:xfrm>
          <a:off x="9413875" y="0"/>
          <a:ext cx="3473450" cy="37147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t-BR" sz="1200">
              <a:latin typeface="Arial" panose="020B0604020202020204" pitchFamily="34" charset="0"/>
              <a:cs typeface="Arial" panose="020B0604020202020204" pitchFamily="34" charset="0"/>
            </a:rPr>
            <a:t>GASTOS EXTRAORDINÁRIOS </a:t>
          </a:r>
        </a:p>
      </xdr:txBody>
    </xdr:sp>
    <xdr:clientData/>
  </xdr:twoCellAnchor>
  <xdr:twoCellAnchor>
    <xdr:from>
      <xdr:col>7</xdr:col>
      <xdr:colOff>7937</xdr:colOff>
      <xdr:row>2</xdr:row>
      <xdr:rowOff>180975</xdr:rowOff>
    </xdr:from>
    <xdr:to>
      <xdr:col>9</xdr:col>
      <xdr:colOff>0</xdr:colOff>
      <xdr:row>5</xdr:row>
      <xdr:rowOff>1588</xdr:rowOff>
    </xdr:to>
    <xdr:sp macro="" textlink="">
      <xdr:nvSpPr>
        <xdr:cNvPr id="8" name="CaixaDeTexto 7">
          <a:extLst>
            <a:ext uri="{FF2B5EF4-FFF2-40B4-BE49-F238E27FC236}">
              <a16:creationId xmlns:a16="http://schemas.microsoft.com/office/drawing/2014/main" id="{5EE858F5-29F7-48CA-9028-7D634F2D0D54}"/>
            </a:ext>
          </a:extLst>
        </xdr:cNvPr>
        <xdr:cNvSpPr txBox="1"/>
      </xdr:nvSpPr>
      <xdr:spPr>
        <a:xfrm>
          <a:off x="9428162" y="561975"/>
          <a:ext cx="3459163" cy="41116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t-BR" sz="1100">
              <a:latin typeface="Arial" panose="020B0604020202020204" pitchFamily="34" charset="0"/>
              <a:cs typeface="Arial" panose="020B0604020202020204" pitchFamily="34" charset="0"/>
            </a:rPr>
            <a:t>MATERIAIS</a:t>
          </a:r>
          <a:r>
            <a:rPr lang="pt-BR" sz="1100" baseline="0">
              <a:latin typeface="Arial" panose="020B0604020202020204" pitchFamily="34" charset="0"/>
              <a:cs typeface="Arial" panose="020B0604020202020204" pitchFamily="34" charset="0"/>
            </a:rPr>
            <a:t> E MANUTENÇÕES</a:t>
          </a:r>
          <a:endParaRPr lang="pt-BR" sz="11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10</xdr:col>
      <xdr:colOff>0</xdr:colOff>
      <xdr:row>0</xdr:row>
      <xdr:rowOff>7939</xdr:rowOff>
    </xdr:from>
    <xdr:to>
      <xdr:col>12</xdr:col>
      <xdr:colOff>0</xdr:colOff>
      <xdr:row>1</xdr:row>
      <xdr:rowOff>182563</xdr:rowOff>
    </xdr:to>
    <xdr:sp macro="" textlink="">
      <xdr:nvSpPr>
        <xdr:cNvPr id="9" name="CaixaDeTexto 8">
          <a:extLst>
            <a:ext uri="{FF2B5EF4-FFF2-40B4-BE49-F238E27FC236}">
              <a16:creationId xmlns:a16="http://schemas.microsoft.com/office/drawing/2014/main" id="{AA312347-9BC3-4DDE-9592-2FAD5576F96C}"/>
            </a:ext>
          </a:extLst>
        </xdr:cNvPr>
        <xdr:cNvSpPr txBox="1"/>
      </xdr:nvSpPr>
      <xdr:spPr>
        <a:xfrm>
          <a:off x="13430250" y="7939"/>
          <a:ext cx="3181350" cy="36512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t-BR" sz="1200">
              <a:latin typeface="Arial" panose="020B0604020202020204" pitchFamily="34" charset="0"/>
              <a:cs typeface="Arial" panose="020B0604020202020204" pitchFamily="34" charset="0"/>
            </a:rPr>
            <a:t>TOTAL</a:t>
          </a:r>
          <a:r>
            <a:rPr lang="pt-BR" sz="1200" baseline="0">
              <a:latin typeface="Arial" panose="020B0604020202020204" pitchFamily="34" charset="0"/>
              <a:cs typeface="Arial" panose="020B0604020202020204" pitchFamily="34" charset="0"/>
            </a:rPr>
            <a:t> GASTO </a:t>
          </a:r>
          <a:endParaRPr lang="pt-BR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8688713-6464-49CA-B5FC-E8B247760DE4}" name="Tabela2791288100141" displayName="Tabela2791288100141" ref="B6:F17" totalsRowShown="0" headerRowDxfId="26" dataDxfId="25" headerRowCellStyle="Saída" dataCellStyle="Saída">
  <autoFilter ref="B6:F17" xr:uid="{CFE1CDA8-C5FA-4F9E-9C7C-D8AAA0C7FCA4}"/>
  <tableColumns count="5">
    <tableColumn id="1" xr3:uid="{36EDFB22-D07B-4FF1-AEFF-5B40DF2398E3}" name="DESCRIÇÃO" dataDxfId="24" dataCellStyle="Saída"/>
    <tableColumn id="5" xr3:uid="{D91B7750-670B-4760-BFFA-D0D7CF2CCE92}" name="SALÁRIO/PRÓ-LABORE" dataDxfId="23" dataCellStyle="Moeda"/>
    <tableColumn id="2" xr3:uid="{2A9788EB-3505-4BFD-A80B-096426CA95F1}" name="ALIMENTAÇÃO" dataDxfId="22" dataCellStyle="Moeda"/>
    <tableColumn id="3" xr3:uid="{D782FFAE-CF38-4D50-957F-07DD180CECBA}" name="TRANSPORTE " dataDxfId="21" dataCellStyle="Moeda"/>
    <tableColumn id="6" xr3:uid="{DD2D101D-1225-49A7-B5B1-004290E5E001}" name="ADIANTAMENTO" dataDxfId="20" dataCellStyle="Saída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TESTE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B71FFF18-2236-4FE9-9D81-332619A4A627}" name="Tabela5807789107142" displayName="Tabela5807789107142" ref="B21:C33" totalsRowShown="0" headerRowDxfId="19" dataDxfId="18" headerRowCellStyle="Saída" dataCellStyle="Saída">
  <autoFilter ref="B21:C33" xr:uid="{D2C8C593-71F1-4D67-929C-4AF5B2B7A2B4}"/>
  <tableColumns count="2">
    <tableColumn id="1" xr3:uid="{AA6F2BD5-6941-4E10-B161-31BFD800D047}" name="DESCRIÇÃO" dataDxfId="17" dataCellStyle="Saída"/>
    <tableColumn id="2" xr3:uid="{E04136F6-6A2F-4153-A494-B922C228E225}" name="VALOR " dataDxfId="16" dataCellStyle="Saída">
      <calculatedColumnFormula>SUM(C15:C21)</calculatedColumnFormula>
    </tableColumn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E155EB43-7EDA-4D5D-8621-A5CAE902C575}" name="Tabela6817890108143" displayName="Tabela6817890108143" ref="E21:F34" totalsRowShown="0" headerRowDxfId="15" dataDxfId="14" headerRowCellStyle="Saída" dataCellStyle="Saída">
  <autoFilter ref="E21:F34" xr:uid="{5856FF50-1C0A-4872-B6E4-C73871E00991}"/>
  <tableColumns count="2">
    <tableColumn id="1" xr3:uid="{CDB4A38E-3CBB-4C1B-9BFE-EE66421E5BF6}" name="DESCRIÇÃO" dataDxfId="13" dataCellStyle="Saída"/>
    <tableColumn id="2" xr3:uid="{8D10AAEE-0D60-4288-A64B-504375265D60}" name="VALOR " dataDxfId="12" dataCellStyle="Moeda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60006106-9394-408D-858F-A1ED1F4EE001}" name="Tabela7828591110144" displayName="Tabela7828591110144" ref="B38:C42" totalsRowShown="0" headerRowDxfId="11" dataDxfId="10" headerRowCellStyle="Saída" dataCellStyle="Saída">
  <autoFilter ref="B38:C42" xr:uid="{61722C7B-705B-4F5B-9DD9-621ACCCC1E7F}"/>
  <tableColumns count="2">
    <tableColumn id="1" xr3:uid="{C94F4CF9-C5A3-4E95-A265-E540486EA76E}" name="DESCRIÇÃO" dataDxfId="9" dataCellStyle="Saída"/>
    <tableColumn id="2" xr3:uid="{525598EA-A566-4F16-8C42-C7B5A16A8B2C}" name="VALOR " dataDxfId="8" dataCellStyle="Moeda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3821799A-14E2-4516-80C9-3EA7C1C6522C}" name="Tabela8838692113145" displayName="Tabela8838692113145" ref="H6:I23" totalsRowShown="0" headerRowDxfId="7" dataDxfId="6" headerRowCellStyle="Saída" dataCellStyle="Saída">
  <autoFilter ref="H6:I23" xr:uid="{C112FC27-8930-4580-A837-FAD1CC7DFBB9}"/>
  <tableColumns count="2">
    <tableColumn id="1" xr3:uid="{6E8D28F3-7403-4B0D-8E12-A984695E5830}" name="DESCRIÇÃO" dataDxfId="5" dataCellStyle="Saída"/>
    <tableColumn id="2" xr3:uid="{9F804F1E-EBFB-4126-BC66-50AB25534B9A}" name="VALOR" dataDxfId="4" dataCellStyle="Moeda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6514B015-49C5-46AA-B8E6-71E02CA60B24}" name="Tabela10848793115146" displayName="Tabela10848793115146" ref="K3:L7" totalsRowShown="0" headerRowDxfId="3" dataDxfId="2" headerRowCellStyle="Ênfase5" dataCellStyle="20% - Ênfase1">
  <autoFilter ref="K3:L7" xr:uid="{4DB38293-F7C1-433A-A28B-3B7692FA67A3}"/>
  <tableColumns count="2">
    <tableColumn id="1" xr3:uid="{FC8749FD-2223-4FA3-AD28-40B853317C94}" name="TOTAL GASTO " dataDxfId="1" dataCellStyle="20% - Ênfase1"/>
    <tableColumn id="2" xr3:uid="{9C1B08D1-C5D3-42BB-962D-F84D639649EE}" name="VALOR" dataDxfId="0" dataCellStyle="20% - Ênfase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table" Target="../tables/table6.xml"/><Relationship Id="rId3" Type="http://schemas.openxmlformats.org/officeDocument/2006/relationships/table" Target="../tables/table1.xml"/><Relationship Id="rId7" Type="http://schemas.openxmlformats.org/officeDocument/2006/relationships/table" Target="../tables/table5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table" Target="../tables/table4.xml"/><Relationship Id="rId5" Type="http://schemas.openxmlformats.org/officeDocument/2006/relationships/table" Target="../tables/table3.xml"/><Relationship Id="rId4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9277C2-B770-4CEA-8AD5-F7A388FCE4B2}">
  <dimension ref="B3:L47"/>
  <sheetViews>
    <sheetView tabSelected="1" topLeftCell="B1" zoomScaleNormal="100" workbookViewId="0">
      <selection activeCell="K23" sqref="K23"/>
    </sheetView>
  </sheetViews>
  <sheetFormatPr defaultRowHeight="15" x14ac:dyDescent="0.25"/>
  <cols>
    <col min="2" max="2" width="29.140625" bestFit="1" customWidth="1"/>
    <col min="3" max="3" width="26.85546875" customWidth="1"/>
    <col min="4" max="4" width="20.5703125" bestFit="1" customWidth="1"/>
    <col min="5" max="5" width="26" bestFit="1" customWidth="1"/>
    <col min="6" max="6" width="20.42578125" bestFit="1" customWidth="1"/>
    <col min="8" max="8" width="29.7109375" bestFit="1" customWidth="1"/>
    <col min="9" max="9" width="22.28515625" customWidth="1"/>
    <col min="10" max="10" width="8.140625" customWidth="1"/>
    <col min="11" max="11" width="25.28515625" bestFit="1" customWidth="1"/>
    <col min="12" max="12" width="22.42578125" customWidth="1"/>
  </cols>
  <sheetData>
    <row r="3" spans="2:12" x14ac:dyDescent="0.25">
      <c r="K3" s="1" t="s">
        <v>0</v>
      </c>
      <c r="L3" s="1" t="s">
        <v>1</v>
      </c>
    </row>
    <row r="4" spans="2:12" ht="15.75" x14ac:dyDescent="0.25">
      <c r="K4" s="2" t="s">
        <v>2</v>
      </c>
      <c r="L4" s="3">
        <f>SUM(F17,C33,F34,C42)</f>
        <v>150639.84</v>
      </c>
    </row>
    <row r="5" spans="2:12" ht="15.75" x14ac:dyDescent="0.25">
      <c r="K5" s="2" t="s">
        <v>3</v>
      </c>
      <c r="L5" s="3">
        <f>SUM(I23)</f>
        <v>9706.0300000000007</v>
      </c>
    </row>
    <row r="6" spans="2:12" ht="15.75" x14ac:dyDescent="0.25">
      <c r="B6" s="4" t="s">
        <v>4</v>
      </c>
      <c r="C6" s="4" t="s">
        <v>5</v>
      </c>
      <c r="D6" s="4" t="s">
        <v>6</v>
      </c>
      <c r="E6" s="4" t="s">
        <v>7</v>
      </c>
      <c r="F6" s="4" t="s">
        <v>8</v>
      </c>
      <c r="H6" s="5" t="s">
        <v>4</v>
      </c>
      <c r="I6" s="5" t="s">
        <v>1</v>
      </c>
      <c r="K6" s="2" t="s">
        <v>9</v>
      </c>
      <c r="L6" s="6">
        <f>SUM(C45)</f>
        <v>7068.97</v>
      </c>
    </row>
    <row r="7" spans="2:12" ht="15.75" x14ac:dyDescent="0.25">
      <c r="B7" s="7" t="s">
        <v>10</v>
      </c>
      <c r="C7" s="8">
        <v>2904.48</v>
      </c>
      <c r="D7" s="8" t="s">
        <v>11</v>
      </c>
      <c r="E7" s="8" t="s">
        <v>11</v>
      </c>
      <c r="F7" s="8"/>
      <c r="H7" s="9" t="s">
        <v>12</v>
      </c>
      <c r="I7" s="10">
        <v>600</v>
      </c>
      <c r="K7" s="2" t="s">
        <v>13</v>
      </c>
      <c r="L7" s="3">
        <f>SUM(L4:L6)</f>
        <v>167414.84</v>
      </c>
    </row>
    <row r="8" spans="2:12" ht="15.75" x14ac:dyDescent="0.25">
      <c r="B8" s="7" t="s">
        <v>14</v>
      </c>
      <c r="C8" s="8">
        <v>2182.63</v>
      </c>
      <c r="D8" s="8">
        <v>564.57000000000005</v>
      </c>
      <c r="E8" s="8" t="s">
        <v>11</v>
      </c>
      <c r="F8" s="8">
        <v>1100</v>
      </c>
      <c r="H8" s="9" t="s">
        <v>15</v>
      </c>
      <c r="I8" s="10">
        <v>1100</v>
      </c>
    </row>
    <row r="9" spans="2:12" ht="15.75" x14ac:dyDescent="0.25">
      <c r="B9" s="7" t="s">
        <v>16</v>
      </c>
      <c r="C9" s="8">
        <v>1510.74</v>
      </c>
      <c r="D9" s="8">
        <v>543.66</v>
      </c>
      <c r="E9" s="8">
        <v>455</v>
      </c>
      <c r="F9" s="8"/>
      <c r="H9" s="9" t="s">
        <v>17</v>
      </c>
      <c r="I9" s="10">
        <v>475.03</v>
      </c>
    </row>
    <row r="10" spans="2:12" ht="15.75" x14ac:dyDescent="0.25">
      <c r="B10" s="7" t="s">
        <v>18</v>
      </c>
      <c r="C10" s="8">
        <v>605</v>
      </c>
      <c r="D10" s="8" t="s">
        <v>11</v>
      </c>
      <c r="E10" s="8" t="s">
        <v>11</v>
      </c>
      <c r="F10" s="8"/>
      <c r="H10" s="11" t="s">
        <v>19</v>
      </c>
      <c r="I10" s="12">
        <v>2200</v>
      </c>
      <c r="K10" s="13"/>
    </row>
    <row r="11" spans="2:12" ht="15.75" x14ac:dyDescent="0.25">
      <c r="B11" s="7" t="s">
        <v>20</v>
      </c>
      <c r="C11" s="8">
        <v>605</v>
      </c>
      <c r="D11" s="8" t="s">
        <v>11</v>
      </c>
      <c r="E11" s="8" t="s">
        <v>11</v>
      </c>
      <c r="F11" s="8"/>
      <c r="H11" s="11" t="s">
        <v>21</v>
      </c>
      <c r="I11" s="12">
        <v>500.47</v>
      </c>
    </row>
    <row r="12" spans="2:12" ht="15.75" x14ac:dyDescent="0.25">
      <c r="B12" s="7" t="s">
        <v>22</v>
      </c>
      <c r="C12" s="8">
        <v>538.45000000000005</v>
      </c>
      <c r="D12" s="8" t="s">
        <v>11</v>
      </c>
      <c r="E12" s="8" t="s">
        <v>11</v>
      </c>
      <c r="F12" s="14"/>
      <c r="H12" s="7" t="s">
        <v>23</v>
      </c>
      <c r="I12" s="8">
        <v>104</v>
      </c>
    </row>
    <row r="13" spans="2:12" ht="15.75" x14ac:dyDescent="0.25">
      <c r="B13" s="7" t="s">
        <v>24</v>
      </c>
      <c r="C13" s="8">
        <v>605</v>
      </c>
      <c r="D13" s="8" t="s">
        <v>11</v>
      </c>
      <c r="E13" s="8" t="s">
        <v>11</v>
      </c>
      <c r="F13" s="8"/>
      <c r="H13" s="7" t="s">
        <v>23</v>
      </c>
      <c r="I13" s="8">
        <v>47.5</v>
      </c>
    </row>
    <row r="14" spans="2:12" ht="15.75" x14ac:dyDescent="0.25">
      <c r="B14" s="7" t="s">
        <v>25</v>
      </c>
      <c r="C14" s="8">
        <v>538.45000000000005</v>
      </c>
      <c r="D14" s="8" t="s">
        <v>11</v>
      </c>
      <c r="E14" s="8" t="s">
        <v>11</v>
      </c>
      <c r="F14" s="8"/>
      <c r="H14" s="7" t="s">
        <v>26</v>
      </c>
      <c r="I14" s="8">
        <v>184.2</v>
      </c>
    </row>
    <row r="15" spans="2:12" ht="15.75" x14ac:dyDescent="0.25">
      <c r="B15" s="15" t="s">
        <v>13</v>
      </c>
      <c r="C15" s="16">
        <f>SUM(C7:C14)</f>
        <v>9489.7500000000018</v>
      </c>
      <c r="D15" s="16">
        <f>SUM(D7:D14)</f>
        <v>1108.23</v>
      </c>
      <c r="E15" s="16">
        <f>SUM(E7:E14)</f>
        <v>455</v>
      </c>
      <c r="F15" s="17">
        <f>SUM(F7:F14)</f>
        <v>1100</v>
      </c>
      <c r="H15" s="18" t="s">
        <v>27</v>
      </c>
      <c r="I15" s="19">
        <v>817</v>
      </c>
    </row>
    <row r="16" spans="2:12" ht="15.75" x14ac:dyDescent="0.25">
      <c r="B16" s="7"/>
      <c r="C16" s="19"/>
      <c r="D16" s="19"/>
      <c r="E16" s="19"/>
      <c r="F16" s="20"/>
      <c r="H16" s="7" t="s">
        <v>28</v>
      </c>
      <c r="I16" s="8">
        <v>1500</v>
      </c>
    </row>
    <row r="17" spans="2:11" ht="15.75" x14ac:dyDescent="0.25">
      <c r="B17" s="7"/>
      <c r="C17" s="21"/>
      <c r="D17" s="22"/>
      <c r="E17" s="23" t="s">
        <v>29</v>
      </c>
      <c r="F17" s="24">
        <f>SUM(C15:F15)</f>
        <v>12152.980000000001</v>
      </c>
      <c r="H17" s="9" t="s">
        <v>30</v>
      </c>
      <c r="I17" s="10">
        <v>780</v>
      </c>
    </row>
    <row r="18" spans="2:11" ht="15.75" x14ac:dyDescent="0.25">
      <c r="H18" s="7" t="s">
        <v>31</v>
      </c>
      <c r="I18" s="10">
        <v>642.20000000000005</v>
      </c>
    </row>
    <row r="19" spans="2:11" ht="15.75" x14ac:dyDescent="0.25">
      <c r="H19" s="18" t="s">
        <v>32</v>
      </c>
      <c r="I19" s="10">
        <v>96.9</v>
      </c>
    </row>
    <row r="20" spans="2:11" ht="15.75" x14ac:dyDescent="0.25">
      <c r="H20" s="7" t="s">
        <v>33</v>
      </c>
      <c r="I20" s="10">
        <v>470</v>
      </c>
    </row>
    <row r="21" spans="2:11" ht="15.75" x14ac:dyDescent="0.25">
      <c r="B21" s="4" t="s">
        <v>4</v>
      </c>
      <c r="C21" s="4" t="s">
        <v>34</v>
      </c>
      <c r="D21" s="25"/>
      <c r="E21" s="4" t="s">
        <v>4</v>
      </c>
      <c r="F21" s="4" t="s">
        <v>34</v>
      </c>
      <c r="H21" s="7" t="s">
        <v>35</v>
      </c>
      <c r="I21" s="10">
        <v>188.73</v>
      </c>
    </row>
    <row r="22" spans="2:11" ht="15.75" x14ac:dyDescent="0.25">
      <c r="B22" s="9" t="s">
        <v>36</v>
      </c>
      <c r="C22" s="10">
        <v>3900</v>
      </c>
      <c r="E22" s="7" t="s">
        <v>37</v>
      </c>
      <c r="F22" s="8">
        <v>1515.26</v>
      </c>
      <c r="H22" s="7"/>
      <c r="I22" s="10"/>
      <c r="K22" t="s">
        <v>38</v>
      </c>
    </row>
    <row r="23" spans="2:11" ht="15.75" x14ac:dyDescent="0.25">
      <c r="B23" s="9" t="s">
        <v>39</v>
      </c>
      <c r="C23" s="10">
        <v>4282.3500000000004</v>
      </c>
      <c r="E23" s="7" t="s">
        <v>40</v>
      </c>
      <c r="F23" s="8">
        <v>1750.83</v>
      </c>
      <c r="H23" s="26" t="s">
        <v>29</v>
      </c>
      <c r="I23" s="27">
        <f>SUM(I7:I22)</f>
        <v>9706.0300000000007</v>
      </c>
    </row>
    <row r="24" spans="2:11" ht="15.75" x14ac:dyDescent="0.25">
      <c r="B24" s="9" t="s">
        <v>41</v>
      </c>
      <c r="C24" s="10">
        <v>11526.1</v>
      </c>
      <c r="E24" s="7" t="s">
        <v>42</v>
      </c>
      <c r="F24" s="8">
        <v>1736.97</v>
      </c>
    </row>
    <row r="25" spans="2:11" ht="15.75" x14ac:dyDescent="0.25">
      <c r="B25" s="9" t="s">
        <v>43</v>
      </c>
      <c r="C25" s="10">
        <v>69204.399999999994</v>
      </c>
      <c r="E25" s="7" t="s">
        <v>44</v>
      </c>
      <c r="F25" s="8">
        <v>1791.34</v>
      </c>
    </row>
    <row r="26" spans="2:11" ht="15.75" x14ac:dyDescent="0.25">
      <c r="B26" s="9" t="s">
        <v>45</v>
      </c>
      <c r="C26" s="10">
        <v>3504.82</v>
      </c>
      <c r="E26" s="7" t="s">
        <v>46</v>
      </c>
      <c r="F26" s="8">
        <v>1612.25</v>
      </c>
    </row>
    <row r="27" spans="2:11" ht="15.75" x14ac:dyDescent="0.25">
      <c r="B27" s="7" t="s">
        <v>47</v>
      </c>
      <c r="C27" s="8">
        <v>2200</v>
      </c>
      <c r="E27" s="7" t="s">
        <v>48</v>
      </c>
      <c r="F27" s="8">
        <v>3505.86</v>
      </c>
    </row>
    <row r="28" spans="2:11" ht="15.75" x14ac:dyDescent="0.25">
      <c r="B28" s="7" t="s">
        <v>33</v>
      </c>
      <c r="C28" s="8">
        <v>1500</v>
      </c>
      <c r="E28" s="26" t="s">
        <v>49</v>
      </c>
      <c r="F28" s="27">
        <f>SUM(F22:F27)</f>
        <v>11912.510000000002</v>
      </c>
      <c r="H28" s="13"/>
    </row>
    <row r="29" spans="2:11" ht="15.75" x14ac:dyDescent="0.25">
      <c r="B29" s="7" t="s">
        <v>50</v>
      </c>
      <c r="C29" s="8">
        <v>153.9</v>
      </c>
      <c r="E29" s="5"/>
      <c r="F29" s="15"/>
    </row>
    <row r="30" spans="2:11" ht="15.75" x14ac:dyDescent="0.25">
      <c r="B30" s="18" t="s">
        <v>51</v>
      </c>
      <c r="C30" s="8">
        <v>1615</v>
      </c>
      <c r="E30" s="28" t="s">
        <v>52</v>
      </c>
      <c r="F30" s="22">
        <v>4817.21</v>
      </c>
    </row>
    <row r="31" spans="2:11" ht="15.75" x14ac:dyDescent="0.25">
      <c r="B31" s="7" t="s">
        <v>53</v>
      </c>
      <c r="C31" s="8">
        <v>1700</v>
      </c>
      <c r="E31" s="28" t="s">
        <v>54</v>
      </c>
      <c r="F31" s="22">
        <v>1296.26</v>
      </c>
    </row>
    <row r="32" spans="2:11" ht="15.75" x14ac:dyDescent="0.25">
      <c r="B32" s="9" t="s">
        <v>55</v>
      </c>
      <c r="C32" s="29">
        <v>700</v>
      </c>
      <c r="E32" s="30" t="s">
        <v>56</v>
      </c>
      <c r="F32" s="31">
        <f>SUM(F30:F31)</f>
        <v>6113.47</v>
      </c>
    </row>
    <row r="33" spans="2:8" ht="15.75" x14ac:dyDescent="0.25">
      <c r="B33" s="32" t="s">
        <v>29</v>
      </c>
      <c r="C33" s="33">
        <f>SUM(C22:C32)</f>
        <v>100286.56999999999</v>
      </c>
      <c r="E33" s="15"/>
      <c r="F33" s="34"/>
      <c r="H33" s="13"/>
    </row>
    <row r="34" spans="2:8" ht="15.75" x14ac:dyDescent="0.25">
      <c r="E34" s="35" t="s">
        <v>57</v>
      </c>
      <c r="F34" s="31">
        <f>SUM(F28,F32)</f>
        <v>18025.980000000003</v>
      </c>
      <c r="H34" s="13"/>
    </row>
    <row r="38" spans="2:8" x14ac:dyDescent="0.25">
      <c r="B38" s="36" t="s">
        <v>4</v>
      </c>
      <c r="C38" s="36" t="s">
        <v>34</v>
      </c>
    </row>
    <row r="39" spans="2:8" ht="15.75" x14ac:dyDescent="0.25">
      <c r="B39" s="9" t="s">
        <v>58</v>
      </c>
      <c r="C39" s="10">
        <v>4185</v>
      </c>
    </row>
    <row r="40" spans="2:8" ht="15.75" x14ac:dyDescent="0.25">
      <c r="B40" s="9" t="s">
        <v>59</v>
      </c>
      <c r="C40" s="10">
        <v>15588.03</v>
      </c>
    </row>
    <row r="41" spans="2:8" ht="15.75" x14ac:dyDescent="0.25">
      <c r="B41" s="9" t="s">
        <v>60</v>
      </c>
      <c r="C41" s="10">
        <v>401.28</v>
      </c>
    </row>
    <row r="42" spans="2:8" ht="15.75" x14ac:dyDescent="0.25">
      <c r="B42" s="37" t="s">
        <v>29</v>
      </c>
      <c r="C42" s="38">
        <f>SUM(C39:C41)</f>
        <v>20174.309999999998</v>
      </c>
    </row>
    <row r="45" spans="2:8" ht="15.75" x14ac:dyDescent="0.25">
      <c r="B45" s="39" t="s">
        <v>61</v>
      </c>
      <c r="C45" s="40">
        <v>7068.97</v>
      </c>
    </row>
    <row r="47" spans="2:8" ht="15.75" x14ac:dyDescent="0.25">
      <c r="B47" s="41" t="s">
        <v>9</v>
      </c>
      <c r="C47" s="42">
        <v>166086.07</v>
      </c>
    </row>
  </sheetData>
  <sheetProtection algorithmName="SHA-512" hashValue="YaPt/wDYVWUUZVYCTWrdz97dVJsEhfpvkDxbG1nO/ECxMcnTpENSyPAmlcSbqJ17/M3SYWOvTq+BOZ937L8/VQ==" saltValue="8YvZZbdvksfXtfSBIn8IsA==" spinCount="100000" sheet="1" objects="1" scenarios="1"/>
  <pageMargins left="0.511811024" right="0.511811024" top="0.78740157499999996" bottom="0.78740157499999996" header="0.31496062000000002" footer="0.31496062000000002"/>
  <pageSetup paperSize="9" orientation="portrait" horizontalDpi="0" verticalDpi="0" r:id="rId1"/>
  <drawing r:id="rId2"/>
  <tableParts count="6">
    <tablePart r:id="rId3"/>
    <tablePart r:id="rId4"/>
    <tablePart r:id="rId5"/>
    <tablePart r:id="rId6"/>
    <tablePart r:id="rId7"/>
    <tablePart r:id="rId8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OUTUBRO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2025-11-05T14:16:36Z</dcterms:created>
  <dcterms:modified xsi:type="dcterms:W3CDTF">2025-11-05T14:18:34Z</dcterms:modified>
</cp:coreProperties>
</file>